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2695" windowHeight="11445"/>
  </bookViews>
  <sheets>
    <sheet name="INDUSTRI" sheetId="2" r:id="rId1"/>
  </sheets>
  <calcPr calcId="145621"/>
  <extLst>
    <ext uri="GoogleSheetsCustomDataVersion1">
      <go:sheetsCustomData xmlns:go="http://customooxmlschemas.google.com/" r:id="rId5" roundtripDataSignature="AMtx7miIkxHu/gnK7su9uYr7HLXimtBA5A=="/>
    </ext>
  </extLst>
</workbook>
</file>

<file path=xl/calcChain.xml><?xml version="1.0" encoding="utf-8"?>
<calcChain xmlns="http://schemas.openxmlformats.org/spreadsheetml/2006/main">
  <c r="G101" i="2" l="1"/>
  <c r="F99" i="2"/>
  <c r="G99" i="2"/>
  <c r="F97" i="2"/>
  <c r="G97" i="2"/>
  <c r="F95" i="2"/>
  <c r="G95" i="2"/>
  <c r="F87" i="2"/>
  <c r="G87" i="2"/>
  <c r="F85" i="2"/>
  <c r="G85" i="2"/>
  <c r="F69" i="2"/>
  <c r="G69" i="2"/>
  <c r="F62" i="2"/>
  <c r="G62" i="2"/>
  <c r="F28" i="2"/>
  <c r="G28" i="2"/>
  <c r="F26" i="2"/>
  <c r="G26" i="2"/>
  <c r="F19" i="2"/>
  <c r="G19" i="2"/>
  <c r="D101" i="2"/>
  <c r="F98" i="2"/>
  <c r="G98" i="2" s="1"/>
  <c r="F94" i="2"/>
  <c r="G94" i="2" s="1"/>
  <c r="F93" i="2"/>
  <c r="G93" i="2" s="1"/>
  <c r="F92" i="2"/>
  <c r="G92" i="2" s="1"/>
  <c r="F91" i="2"/>
  <c r="G91" i="2" s="1"/>
  <c r="F90" i="2"/>
  <c r="G90" i="2" s="1"/>
  <c r="F89" i="2"/>
  <c r="G89" i="2" s="1"/>
  <c r="F88" i="2"/>
  <c r="G88" i="2" s="1"/>
  <c r="F84" i="2"/>
  <c r="G84" i="2" s="1"/>
  <c r="F83" i="2"/>
  <c r="G83" i="2" s="1"/>
  <c r="F82" i="2"/>
  <c r="G82" i="2" s="1"/>
  <c r="F81" i="2"/>
  <c r="G81" i="2" s="1"/>
  <c r="F80" i="2"/>
  <c r="G80" i="2" s="1"/>
  <c r="F79" i="2"/>
  <c r="G79" i="2" s="1"/>
  <c r="F78" i="2"/>
  <c r="G78" i="2" s="1"/>
  <c r="F77" i="2"/>
  <c r="G77" i="2" s="1"/>
  <c r="F76" i="2"/>
  <c r="G76" i="2" s="1"/>
  <c r="F75" i="2"/>
  <c r="G75" i="2" s="1"/>
  <c r="F74" i="2"/>
  <c r="G74" i="2" s="1"/>
  <c r="F73" i="2"/>
  <c r="G73" i="2" s="1"/>
  <c r="F72" i="2"/>
  <c r="G72" i="2" s="1"/>
  <c r="F71" i="2"/>
  <c r="G71" i="2" s="1"/>
  <c r="F70" i="2"/>
  <c r="G70" i="2" s="1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C102" i="2" l="1"/>
</calcChain>
</file>

<file path=xl/sharedStrings.xml><?xml version="1.0" encoding="utf-8"?>
<sst xmlns="http://schemas.openxmlformats.org/spreadsheetml/2006/main" count="184" uniqueCount="177">
  <si>
    <t>DAFTAR PRESTASI AKADEMIK MAHASISWA</t>
  </si>
  <si>
    <t>Nomor :           ………………………..</t>
  </si>
  <si>
    <t xml:space="preserve">          N a m a</t>
  </si>
  <si>
    <t xml:space="preserve">: </t>
  </si>
  <si>
    <t xml:space="preserve">          N  P  M</t>
  </si>
  <si>
    <t xml:space="preserve">          Program Studi/ Bidang Konsentrasi</t>
  </si>
  <si>
    <t>: Biologi/ Biologi Industri</t>
  </si>
  <si>
    <t xml:space="preserve">          Progran Pendidikan</t>
  </si>
  <si>
    <t>: Strata Satu ( S1)</t>
  </si>
  <si>
    <t xml:space="preserve">          S t a t u s</t>
  </si>
  <si>
    <t>: Terakreditasi No. 437/SK/BAN-PT/Akred/S/XI/2014</t>
  </si>
  <si>
    <t>No</t>
  </si>
  <si>
    <t>Mata Kuliah</t>
  </si>
  <si>
    <t>Kode MK</t>
  </si>
  <si>
    <t>SKS</t>
  </si>
  <si>
    <t>Nilai Huruf</t>
  </si>
  <si>
    <t>Nilai Bobot</t>
  </si>
  <si>
    <t>SKS X Nilai Bobot</t>
  </si>
  <si>
    <t>MKU</t>
  </si>
  <si>
    <t>Pendidikan agama</t>
  </si>
  <si>
    <t>UMA 10001</t>
  </si>
  <si>
    <t xml:space="preserve">Praktikum Agama </t>
  </si>
  <si>
    <t>UMA 10002P</t>
  </si>
  <si>
    <t>Pendidikan Kewarganegaraan</t>
  </si>
  <si>
    <t>UMA 10003</t>
  </si>
  <si>
    <t>Bahasa Indonesia</t>
  </si>
  <si>
    <t>UMA 10004</t>
  </si>
  <si>
    <t>Pengantar Teknologi Informasi</t>
  </si>
  <si>
    <t>UMA 10005</t>
  </si>
  <si>
    <t>Praktikum Pengantar Teknologi nformasi</t>
  </si>
  <si>
    <t>UMA 10006P</t>
  </si>
  <si>
    <t>Kewirausahaan</t>
  </si>
  <si>
    <t>UMA 10007</t>
  </si>
  <si>
    <t>Praktikum Kewirausahaan</t>
  </si>
  <si>
    <t>UMA 10008P</t>
  </si>
  <si>
    <t>MKF</t>
  </si>
  <si>
    <t>Matematika Dasar</t>
  </si>
  <si>
    <t>FBO 70001</t>
  </si>
  <si>
    <t>Kimia Dasar</t>
  </si>
  <si>
    <t>FBO 70002</t>
  </si>
  <si>
    <t>Prakt. Kimia Dasar</t>
  </si>
  <si>
    <t>FBO 70003P</t>
  </si>
  <si>
    <t>Fisika Dasar</t>
  </si>
  <si>
    <t>FBO 70004</t>
  </si>
  <si>
    <t>Prakt. Fisika Dasar</t>
  </si>
  <si>
    <t>FBO 70005P</t>
  </si>
  <si>
    <t>Biologi Umum</t>
  </si>
  <si>
    <t>FBO 70006</t>
  </si>
  <si>
    <t>Prakt. Biologi Umum</t>
  </si>
  <si>
    <t>FBO 70007P</t>
  </si>
  <si>
    <t>English for Biology</t>
  </si>
  <si>
    <t>FBO 70008</t>
  </si>
  <si>
    <t>Prak. English for Biology</t>
  </si>
  <si>
    <t>FBO 70009P</t>
  </si>
  <si>
    <t>Etika dan Kepemimpinan</t>
  </si>
  <si>
    <t>FBO 70010</t>
  </si>
  <si>
    <t>Struktur &amp; Perkembangan Tumbuhan  I</t>
  </si>
  <si>
    <t>FBO 70011</t>
  </si>
  <si>
    <t>Struktur Hewan</t>
  </si>
  <si>
    <t>FBO 70012</t>
  </si>
  <si>
    <t>Teknik Laboratorium</t>
  </si>
  <si>
    <t>FBO 70013</t>
  </si>
  <si>
    <t>Kimia Organik</t>
  </si>
  <si>
    <t>FBO 70014</t>
  </si>
  <si>
    <t>Struktur Perkemb. Tumbuhan II</t>
  </si>
  <si>
    <t>FBO 70015</t>
  </si>
  <si>
    <t>Prakt. Struktur Perkembangan Tumbuhan</t>
  </si>
  <si>
    <t>FBO 70016P</t>
  </si>
  <si>
    <t xml:space="preserve">Mikrobiologi </t>
  </si>
  <si>
    <t>FBO 70017</t>
  </si>
  <si>
    <t>Prakt. Mikrobiologi</t>
  </si>
  <si>
    <t>FBO 70018P</t>
  </si>
  <si>
    <t>Taksonomi Tumbuhan Rendah</t>
  </si>
  <si>
    <t>FBO 70019</t>
  </si>
  <si>
    <t>Taksonomi Avertebrata</t>
  </si>
  <si>
    <t>FB0 70020</t>
  </si>
  <si>
    <t>Perkembangan Hewan</t>
  </si>
  <si>
    <t>FBO 70021</t>
  </si>
  <si>
    <t>Prakt. Struktur Perkembangan Hewan</t>
  </si>
  <si>
    <t>FBO 70022P</t>
  </si>
  <si>
    <t>Biologi Sel &amp; Molekuler</t>
  </si>
  <si>
    <t>FBO 70023</t>
  </si>
  <si>
    <t>Biokimia</t>
  </si>
  <si>
    <t>FBO 70024</t>
  </si>
  <si>
    <t>Prakt. Biokimia</t>
  </si>
  <si>
    <t>FBO 70025P</t>
  </si>
  <si>
    <t>Biostatistik</t>
  </si>
  <si>
    <t>FBO 70026</t>
  </si>
  <si>
    <t>Ekologi Umum</t>
  </si>
  <si>
    <t>FBO 70027</t>
  </si>
  <si>
    <t>Prakt. Ekologi Umum</t>
  </si>
  <si>
    <t>FBO 70028P</t>
  </si>
  <si>
    <t>Taksonomi Tumbuhan Tinggi</t>
  </si>
  <si>
    <t>FBO 70029</t>
  </si>
  <si>
    <t>Prakt. Taksonomi Tumbuhan</t>
  </si>
  <si>
    <t>FBO 70030P</t>
  </si>
  <si>
    <t>Taksonomi Vertebrata</t>
  </si>
  <si>
    <t>FBO 70031</t>
  </si>
  <si>
    <t>Prakt. Taksonomi Hewan</t>
  </si>
  <si>
    <t>FBO 70032P</t>
  </si>
  <si>
    <t>Genetika</t>
  </si>
  <si>
    <t>FBO 70033</t>
  </si>
  <si>
    <t>Prakt. Genetika</t>
  </si>
  <si>
    <t>FBO 70034P</t>
  </si>
  <si>
    <t>Evolusi</t>
  </si>
  <si>
    <t>FBO 70035</t>
  </si>
  <si>
    <t>Nilai  Huruf</t>
  </si>
  <si>
    <t>Entomologi Umum</t>
  </si>
  <si>
    <t>FBO 70036</t>
  </si>
  <si>
    <t>Perancang Percobaan</t>
  </si>
  <si>
    <t>FBO 70037</t>
  </si>
  <si>
    <t>Fisiologi Tumbuhan</t>
  </si>
  <si>
    <t>FBO 70038</t>
  </si>
  <si>
    <t>Prakt. Fisiologi Tumbuhan</t>
  </si>
  <si>
    <t>FBO 70039P</t>
  </si>
  <si>
    <t>Fisiologi Hewan</t>
  </si>
  <si>
    <t>FBO 70040</t>
  </si>
  <si>
    <t>Prakt. Fisiologi Hewan</t>
  </si>
  <si>
    <t>FBO 70041P</t>
  </si>
  <si>
    <t>Bio Fermentasi</t>
  </si>
  <si>
    <t>FBO 70042</t>
  </si>
  <si>
    <t>Prakt. Bio Fermentasi</t>
  </si>
  <si>
    <t>FBO 70043P</t>
  </si>
  <si>
    <t>Metode Penelitian Ilmiah</t>
  </si>
  <si>
    <t>FBO 70044</t>
  </si>
  <si>
    <t>Bioteknologi</t>
  </si>
  <si>
    <t>FBO 70045</t>
  </si>
  <si>
    <t>PKL</t>
  </si>
  <si>
    <t>FBO 70046P</t>
  </si>
  <si>
    <t>Bioenterpreneurship</t>
  </si>
  <si>
    <t>FBO 70047</t>
  </si>
  <si>
    <t>Pengantar dan Pengetahuan AMDAL</t>
  </si>
  <si>
    <t>FBO 70048</t>
  </si>
  <si>
    <t>Sistem Manjemen K3</t>
  </si>
  <si>
    <t>FBO 70049</t>
  </si>
  <si>
    <t>Seminar Usulan Penelitian</t>
  </si>
  <si>
    <t>FBO 70050</t>
  </si>
  <si>
    <t>Seminar Hasil Penelitian</t>
  </si>
  <si>
    <t>FBO 70051</t>
  </si>
  <si>
    <t xml:space="preserve">Skripsi </t>
  </si>
  <si>
    <t>FBO 70052</t>
  </si>
  <si>
    <t>MKP</t>
  </si>
  <si>
    <t>Biologi Tanaman Industri</t>
  </si>
  <si>
    <t>KBI 73001</t>
  </si>
  <si>
    <t>Kultur Jaringan Tumbuhan</t>
  </si>
  <si>
    <t>KBI 73002</t>
  </si>
  <si>
    <t>Prakt. Kultur Jaringan Tumbuhan</t>
  </si>
  <si>
    <t>KBI 73003P</t>
  </si>
  <si>
    <t>Mikologi</t>
  </si>
  <si>
    <t>KBI 73004</t>
  </si>
  <si>
    <t>Prakt. Mikologi</t>
  </si>
  <si>
    <t>KBI 73005P</t>
  </si>
  <si>
    <t>Mikrobiologi Industri</t>
  </si>
  <si>
    <t>KBI 73006</t>
  </si>
  <si>
    <t>Prakt. Mikrobiologi Industri</t>
  </si>
  <si>
    <t>KBI 73007P</t>
  </si>
  <si>
    <t>Metabolit Sekunder</t>
  </si>
  <si>
    <t>KBI 73008</t>
  </si>
  <si>
    <t>Fitohormon</t>
  </si>
  <si>
    <t>KBI 73009</t>
  </si>
  <si>
    <t>MKPP</t>
  </si>
  <si>
    <t>Fisiologi Mikroba</t>
  </si>
  <si>
    <t>FBO 70057</t>
  </si>
  <si>
    <t>Enzimologi</t>
  </si>
  <si>
    <t>FBO 70063</t>
  </si>
  <si>
    <t>Etnobotani</t>
  </si>
  <si>
    <t>FBO 70069</t>
  </si>
  <si>
    <t>Total SKS</t>
  </si>
  <si>
    <t>IP Kumulatif</t>
  </si>
  <si>
    <t>Predikat</t>
  </si>
  <si>
    <t>Memuaskan</t>
  </si>
  <si>
    <t>Judul Skripsi</t>
  </si>
  <si>
    <t xml:space="preserve">Medan,     </t>
  </si>
  <si>
    <t>Dekan,</t>
  </si>
  <si>
    <t>Wakil Dekan Bidang Akademik,</t>
  </si>
  <si>
    <t>Dr. Mufti Sudibyo, M.Si</t>
  </si>
  <si>
    <t>Dra. Sartini, M.Sc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</si>
</sst>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10"/>
      <name val="Times New Roman"/>
    </font>
    <font>
      <b/>
      <sz val="11"/>
      <name val="Times New Roman"/>
    </font>
    <font>
      <sz val="10"/>
      <name val="Arial"/>
    </font>
    <font>
      <sz val="11"/>
      <name val="Times New Roman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1" fillId="0" borderId="0" xfId="0" applyFont="1"/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5" fillId="0" borderId="0" xfId="0" applyFont="1"/>
    <xf numFmtId="0" fontId="5" fillId="0" borderId="5" xfId="0" applyFont="1" applyBorder="1"/>
    <xf numFmtId="3" fontId="5" fillId="0" borderId="0" xfId="0" applyNumberFormat="1" applyFont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/>
    <xf numFmtId="0" fontId="1" fillId="0" borderId="16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4" fillId="0" borderId="7" xfId="0" applyFont="1" applyBorder="1"/>
    <xf numFmtId="0" fontId="1" fillId="0" borderId="7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/>
    <xf numFmtId="0" fontId="1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1" fillId="0" borderId="19" xfId="0" applyFont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0" xfId="0" applyFont="1" applyBorder="1"/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1" fillId="0" borderId="5" xfId="0" applyFont="1" applyBorder="1"/>
    <xf numFmtId="1" fontId="4" fillId="0" borderId="17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" fillId="0" borderId="4" xfId="0" applyFont="1" applyBorder="1"/>
    <xf numFmtId="0" fontId="2" fillId="0" borderId="27" xfId="0" applyFont="1" applyBorder="1" applyAlignment="1">
      <alignment horizontal="center" vertical="center"/>
    </xf>
    <xf numFmtId="0" fontId="3" fillId="0" borderId="28" xfId="0" applyFont="1" applyBorder="1"/>
    <xf numFmtId="0" fontId="3" fillId="0" borderId="4" xfId="0" applyFont="1" applyBorder="1"/>
    <xf numFmtId="0" fontId="3" fillId="0" borderId="24" xfId="0" applyFont="1" applyBorder="1"/>
    <xf numFmtId="0" fontId="2" fillId="0" borderId="12" xfId="0" quotePrefix="1" applyFont="1" applyBorder="1" applyAlignment="1">
      <alignment horizontal="center"/>
    </xf>
    <xf numFmtId="0" fontId="3" fillId="0" borderId="13" xfId="0" applyFont="1" applyBorder="1"/>
    <xf numFmtId="0" fontId="3" fillId="0" borderId="25" xfId="0" applyFont="1" applyBorder="1"/>
    <xf numFmtId="0" fontId="4" fillId="0" borderId="36" xfId="0" applyFont="1" applyBorder="1" applyAlignment="1">
      <alignment horizontal="center"/>
    </xf>
    <xf numFmtId="0" fontId="3" fillId="0" borderId="20" xfId="0" applyFont="1" applyBorder="1"/>
    <xf numFmtId="0" fontId="4" fillId="0" borderId="20" xfId="0" applyFont="1" applyBorder="1" applyAlignment="1">
      <alignment horizontal="center"/>
    </xf>
    <xf numFmtId="0" fontId="3" fillId="0" borderId="37" xfId="0" applyFont="1" applyBorder="1"/>
    <xf numFmtId="0" fontId="4" fillId="0" borderId="30" xfId="0" applyFont="1" applyBorder="1" applyAlignment="1">
      <alignment horizontal="center"/>
    </xf>
    <xf numFmtId="0" fontId="3" fillId="0" borderId="30" xfId="0" applyFont="1" applyBorder="1"/>
    <xf numFmtId="0" fontId="3" fillId="0" borderId="31" xfId="0" applyFont="1" applyBorder="1"/>
    <xf numFmtId="0" fontId="4" fillId="0" borderId="4" xfId="0" applyFont="1" applyBorder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3" fillId="0" borderId="5" xfId="0" applyFont="1" applyBorder="1"/>
    <xf numFmtId="2" fontId="2" fillId="0" borderId="29" xfId="0" applyNumberFormat="1" applyFont="1" applyBorder="1" applyAlignment="1">
      <alignment horizontal="center"/>
    </xf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2" fontId="2" fillId="0" borderId="26" xfId="0" applyNumberFormat="1" applyFont="1" applyBorder="1" applyAlignment="1">
      <alignment horizontal="left"/>
    </xf>
    <xf numFmtId="0" fontId="3" fillId="0" borderId="14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3" fillId="0" borderId="9" xfId="0" applyFont="1" applyBorder="1"/>
    <xf numFmtId="0" fontId="2" fillId="0" borderId="7" xfId="0" applyFont="1" applyBorder="1" applyAlignment="1">
      <alignment horizontal="center" vertical="center"/>
    </xf>
    <xf numFmtId="0" fontId="3" fillId="0" borderId="10" xfId="0" applyFont="1" applyBorder="1"/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3" fillId="0" borderId="11" xfId="0" applyFont="1" applyBorder="1"/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79" workbookViewId="0">
      <selection activeCell="H101" sqref="H101"/>
    </sheetView>
  </sheetViews>
  <sheetFormatPr defaultColWidth="14.42578125" defaultRowHeight="15" customHeight="1" x14ac:dyDescent="0.2"/>
  <cols>
    <col min="1" max="1" width="8.5703125" customWidth="1"/>
    <col min="2" max="2" width="41.42578125" customWidth="1"/>
    <col min="3" max="3" width="11.42578125" customWidth="1"/>
    <col min="4" max="4" width="7.85546875" customWidth="1"/>
    <col min="5" max="6" width="9.140625" customWidth="1"/>
    <col min="7" max="7" width="13.28515625" customWidth="1"/>
    <col min="8" max="26" width="8.7109375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71" t="s">
        <v>0</v>
      </c>
      <c r="B8" s="72"/>
      <c r="C8" s="72"/>
      <c r="D8" s="72"/>
      <c r="E8" s="72"/>
      <c r="F8" s="72"/>
      <c r="G8" s="7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74" t="s">
        <v>1</v>
      </c>
      <c r="B9" s="61"/>
      <c r="C9" s="61"/>
      <c r="D9" s="61"/>
      <c r="E9" s="61"/>
      <c r="F9" s="61"/>
      <c r="G9" s="6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"/>
      <c r="B10" s="3"/>
      <c r="C10" s="3"/>
      <c r="D10" s="3"/>
      <c r="E10" s="3"/>
      <c r="F10" s="3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2"/>
      <c r="B11" s="5" t="s">
        <v>2</v>
      </c>
      <c r="C11" s="5" t="s">
        <v>3</v>
      </c>
      <c r="D11" s="5"/>
      <c r="E11" s="5"/>
      <c r="F11" s="5"/>
      <c r="G11" s="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2"/>
      <c r="B12" s="5" t="s">
        <v>4</v>
      </c>
      <c r="C12" s="7" t="s">
        <v>3</v>
      </c>
      <c r="D12" s="5"/>
      <c r="E12" s="5"/>
      <c r="F12" s="5"/>
      <c r="G12" s="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2"/>
      <c r="B13" s="5" t="s">
        <v>5</v>
      </c>
      <c r="C13" s="5" t="s">
        <v>6</v>
      </c>
      <c r="D13" s="5"/>
      <c r="E13" s="5"/>
      <c r="F13" s="5"/>
      <c r="G13" s="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2"/>
      <c r="B14" s="5" t="s">
        <v>7</v>
      </c>
      <c r="C14" s="5" t="s">
        <v>8</v>
      </c>
      <c r="D14" s="5"/>
      <c r="E14" s="5"/>
      <c r="F14" s="5"/>
      <c r="G14" s="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2"/>
      <c r="B15" s="5" t="s">
        <v>9</v>
      </c>
      <c r="C15" s="5" t="s">
        <v>10</v>
      </c>
      <c r="D15" s="5"/>
      <c r="E15" s="5"/>
      <c r="F15" s="5"/>
      <c r="G15" s="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76" t="s">
        <v>11</v>
      </c>
      <c r="B16" s="78" t="s">
        <v>12</v>
      </c>
      <c r="C16" s="78" t="s">
        <v>13</v>
      </c>
      <c r="D16" s="78" t="s">
        <v>14</v>
      </c>
      <c r="E16" s="86" t="s">
        <v>15</v>
      </c>
      <c r="F16" s="86" t="s">
        <v>16</v>
      </c>
      <c r="G16" s="87" t="s">
        <v>17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.25" customHeight="1" x14ac:dyDescent="0.2">
      <c r="A17" s="77"/>
      <c r="B17" s="79"/>
      <c r="C17" s="79"/>
      <c r="D17" s="79"/>
      <c r="E17" s="79"/>
      <c r="F17" s="79"/>
      <c r="G17" s="8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75" t="s">
        <v>18</v>
      </c>
      <c r="B18" s="51"/>
      <c r="C18" s="8"/>
      <c r="D18" s="8"/>
      <c r="E18" s="8"/>
      <c r="F18" s="8"/>
      <c r="G18" s="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0">
        <v>1</v>
      </c>
      <c r="B19" s="11" t="s">
        <v>19</v>
      </c>
      <c r="C19" s="12" t="s">
        <v>20</v>
      </c>
      <c r="D19" s="13">
        <v>2</v>
      </c>
      <c r="E19" s="13"/>
      <c r="F19" s="14">
        <f>IF(E19="A",4,IF(E19="B+",3.5,IF(E19="B",3,IF(E19="C+",2.5,IF(E19="C",2,0)))))</f>
        <v>0</v>
      </c>
      <c r="G19" s="15">
        <f>D19*F19</f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6">
        <v>2</v>
      </c>
      <c r="B20" s="11" t="s">
        <v>21</v>
      </c>
      <c r="C20" s="17" t="s">
        <v>22</v>
      </c>
      <c r="D20" s="13">
        <v>2</v>
      </c>
      <c r="E20" s="13"/>
      <c r="F20" s="14">
        <f t="shared" ref="F19:F26" si="0">IF(E20="A",4,IF(E20="B+",3.5,IF(E20="B",3,IF(E20="C+",2.5,IF(E20="C",2,0)))))</f>
        <v>0</v>
      </c>
      <c r="G20" s="15">
        <f t="shared" ref="G19:G26" si="1">D20*F20</f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6">
        <v>3</v>
      </c>
      <c r="B21" s="11" t="s">
        <v>23</v>
      </c>
      <c r="C21" s="12" t="s">
        <v>24</v>
      </c>
      <c r="D21" s="13">
        <v>3</v>
      </c>
      <c r="E21" s="13"/>
      <c r="F21" s="14">
        <f t="shared" si="0"/>
        <v>0</v>
      </c>
      <c r="G21" s="15">
        <f t="shared" si="1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0">
        <v>4</v>
      </c>
      <c r="B22" s="11" t="s">
        <v>25</v>
      </c>
      <c r="C22" s="12" t="s">
        <v>26</v>
      </c>
      <c r="D22" s="14">
        <v>3</v>
      </c>
      <c r="E22" s="14"/>
      <c r="F22" s="14">
        <f t="shared" si="0"/>
        <v>0</v>
      </c>
      <c r="G22" s="15">
        <f t="shared" si="1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6">
        <v>5</v>
      </c>
      <c r="B23" s="11" t="s">
        <v>27</v>
      </c>
      <c r="C23" s="12" t="s">
        <v>28</v>
      </c>
      <c r="D23" s="13">
        <v>2</v>
      </c>
      <c r="E23" s="13"/>
      <c r="F23" s="14">
        <f t="shared" si="0"/>
        <v>0</v>
      </c>
      <c r="G23" s="15">
        <f t="shared" si="1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6">
        <v>6</v>
      </c>
      <c r="B24" s="11" t="s">
        <v>29</v>
      </c>
      <c r="C24" s="12" t="s">
        <v>30</v>
      </c>
      <c r="D24" s="13">
        <v>1</v>
      </c>
      <c r="E24" s="13"/>
      <c r="F24" s="14">
        <f t="shared" si="0"/>
        <v>0</v>
      </c>
      <c r="G24" s="15">
        <f t="shared" si="1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0">
        <v>7</v>
      </c>
      <c r="B25" s="11" t="s">
        <v>31</v>
      </c>
      <c r="C25" s="12" t="s">
        <v>32</v>
      </c>
      <c r="D25" s="18">
        <v>2</v>
      </c>
      <c r="E25" s="18"/>
      <c r="F25" s="14">
        <f t="shared" si="0"/>
        <v>0</v>
      </c>
      <c r="G25" s="15">
        <f t="shared" si="1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9">
        <v>8</v>
      </c>
      <c r="B26" s="20" t="s">
        <v>33</v>
      </c>
      <c r="C26" s="21" t="s">
        <v>34</v>
      </c>
      <c r="D26" s="18">
        <v>1</v>
      </c>
      <c r="E26" s="18"/>
      <c r="F26" s="14">
        <f>IF(E26="A",4,IF(E26="B+",3.5,IF(E26="B",3,IF(E26="C+",2.5,IF(E26="C",2,0)))))</f>
        <v>0</v>
      </c>
      <c r="G26" s="15">
        <f>D26*F26</f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75" t="s">
        <v>35</v>
      </c>
      <c r="B27" s="51"/>
      <c r="C27" s="22"/>
      <c r="D27" s="22"/>
      <c r="E27" s="22"/>
      <c r="F27" s="22"/>
      <c r="G27" s="2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24">
        <v>9</v>
      </c>
      <c r="B28" s="11" t="s">
        <v>36</v>
      </c>
      <c r="C28" s="12" t="s">
        <v>37</v>
      </c>
      <c r="D28" s="13">
        <v>3</v>
      </c>
      <c r="E28" s="13"/>
      <c r="F28" s="13">
        <f>IF(E28="A",4,IF(E28="B+",3.5,IF(E28="B",3,IF(E28="C+",2.5,IF(E28="C",2,0)))))</f>
        <v>0</v>
      </c>
      <c r="G28" s="25">
        <f>D28*F28</f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24">
        <v>10</v>
      </c>
      <c r="B29" s="11" t="s">
        <v>38</v>
      </c>
      <c r="C29" s="12" t="s">
        <v>39</v>
      </c>
      <c r="D29" s="13">
        <v>3</v>
      </c>
      <c r="E29" s="13"/>
      <c r="F29" s="13">
        <f t="shared" ref="F28:F62" si="2">IF(E29="A",4,IF(E29="B+",3.5,IF(E29="B",3,IF(E29="C+",2.5,IF(E29="C",2,0)))))</f>
        <v>0</v>
      </c>
      <c r="G29" s="25">
        <f t="shared" ref="G28:G62" si="3">D29*F29</f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24">
        <v>11</v>
      </c>
      <c r="B30" s="11" t="s">
        <v>40</v>
      </c>
      <c r="C30" s="12" t="s">
        <v>41</v>
      </c>
      <c r="D30" s="13">
        <v>1</v>
      </c>
      <c r="E30" s="13"/>
      <c r="F30" s="13">
        <f t="shared" si="2"/>
        <v>0</v>
      </c>
      <c r="G30" s="25">
        <f t="shared" si="3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24">
        <v>12</v>
      </c>
      <c r="B31" s="11" t="s">
        <v>42</v>
      </c>
      <c r="C31" s="12" t="s">
        <v>43</v>
      </c>
      <c r="D31" s="13">
        <v>3</v>
      </c>
      <c r="E31" s="13"/>
      <c r="F31" s="13">
        <f t="shared" si="2"/>
        <v>0</v>
      </c>
      <c r="G31" s="25">
        <f t="shared" si="3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24">
        <v>13</v>
      </c>
      <c r="B32" s="11" t="s">
        <v>44</v>
      </c>
      <c r="C32" s="12" t="s">
        <v>45</v>
      </c>
      <c r="D32" s="13">
        <v>1</v>
      </c>
      <c r="E32" s="13"/>
      <c r="F32" s="13">
        <f t="shared" si="2"/>
        <v>0</v>
      </c>
      <c r="G32" s="25">
        <f t="shared" si="3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24">
        <v>14</v>
      </c>
      <c r="B33" s="11" t="s">
        <v>46</v>
      </c>
      <c r="C33" s="12" t="s">
        <v>47</v>
      </c>
      <c r="D33" s="13">
        <v>3</v>
      </c>
      <c r="E33" s="13"/>
      <c r="F33" s="13">
        <f t="shared" si="2"/>
        <v>0</v>
      </c>
      <c r="G33" s="25">
        <f t="shared" si="3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24">
        <v>15</v>
      </c>
      <c r="B34" s="11" t="s">
        <v>48</v>
      </c>
      <c r="C34" s="12" t="s">
        <v>49</v>
      </c>
      <c r="D34" s="13">
        <v>1</v>
      </c>
      <c r="E34" s="13"/>
      <c r="F34" s="13">
        <f t="shared" si="2"/>
        <v>0</v>
      </c>
      <c r="G34" s="25">
        <f t="shared" si="3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24">
        <v>16</v>
      </c>
      <c r="B35" s="11" t="s">
        <v>50</v>
      </c>
      <c r="C35" s="12" t="s">
        <v>51</v>
      </c>
      <c r="D35" s="13">
        <v>2</v>
      </c>
      <c r="E35" s="13"/>
      <c r="F35" s="13">
        <f t="shared" si="2"/>
        <v>0</v>
      </c>
      <c r="G35" s="25">
        <f t="shared" si="3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24">
        <v>17</v>
      </c>
      <c r="B36" s="11" t="s">
        <v>52</v>
      </c>
      <c r="C36" s="12" t="s">
        <v>53</v>
      </c>
      <c r="D36" s="13">
        <v>1</v>
      </c>
      <c r="E36" s="13"/>
      <c r="F36" s="13">
        <f t="shared" si="2"/>
        <v>0</v>
      </c>
      <c r="G36" s="25">
        <f t="shared" si="3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24">
        <v>18</v>
      </c>
      <c r="B37" s="11" t="s">
        <v>54</v>
      </c>
      <c r="C37" s="12" t="s">
        <v>55</v>
      </c>
      <c r="D37" s="13">
        <v>2</v>
      </c>
      <c r="E37" s="13"/>
      <c r="F37" s="13">
        <f t="shared" si="2"/>
        <v>0</v>
      </c>
      <c r="G37" s="25">
        <f t="shared" si="3"/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24">
        <v>19</v>
      </c>
      <c r="B38" s="11" t="s">
        <v>56</v>
      </c>
      <c r="C38" s="12" t="s">
        <v>57</v>
      </c>
      <c r="D38" s="13">
        <v>3</v>
      </c>
      <c r="E38" s="13"/>
      <c r="F38" s="13">
        <f t="shared" si="2"/>
        <v>0</v>
      </c>
      <c r="G38" s="25">
        <f t="shared" si="3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24">
        <v>20</v>
      </c>
      <c r="B39" s="11" t="s">
        <v>58</v>
      </c>
      <c r="C39" s="12" t="s">
        <v>59</v>
      </c>
      <c r="D39" s="13">
        <v>2</v>
      </c>
      <c r="E39" s="13"/>
      <c r="F39" s="13">
        <f t="shared" si="2"/>
        <v>0</v>
      </c>
      <c r="G39" s="25">
        <f t="shared" si="3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24">
        <v>21</v>
      </c>
      <c r="B40" s="11" t="s">
        <v>60</v>
      </c>
      <c r="C40" s="12" t="s">
        <v>61</v>
      </c>
      <c r="D40" s="13">
        <v>2</v>
      </c>
      <c r="E40" s="13"/>
      <c r="F40" s="13">
        <f t="shared" si="2"/>
        <v>0</v>
      </c>
      <c r="G40" s="25">
        <f t="shared" si="3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24">
        <v>22</v>
      </c>
      <c r="B41" s="11" t="s">
        <v>62</v>
      </c>
      <c r="C41" s="12" t="s">
        <v>63</v>
      </c>
      <c r="D41" s="13">
        <v>3</v>
      </c>
      <c r="E41" s="13"/>
      <c r="F41" s="13">
        <f t="shared" si="2"/>
        <v>0</v>
      </c>
      <c r="G41" s="25">
        <f t="shared" si="3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24">
        <v>23</v>
      </c>
      <c r="B42" s="26" t="s">
        <v>64</v>
      </c>
      <c r="C42" s="27" t="s">
        <v>65</v>
      </c>
      <c r="D42" s="14">
        <v>2</v>
      </c>
      <c r="E42" s="14"/>
      <c r="F42" s="13">
        <f t="shared" si="2"/>
        <v>0</v>
      </c>
      <c r="G42" s="25">
        <f t="shared" si="3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24">
        <v>24</v>
      </c>
      <c r="B43" s="26" t="s">
        <v>66</v>
      </c>
      <c r="C43" s="27" t="s">
        <v>67</v>
      </c>
      <c r="D43" s="14">
        <v>1</v>
      </c>
      <c r="E43" s="14"/>
      <c r="F43" s="13">
        <f t="shared" si="2"/>
        <v>0</v>
      </c>
      <c r="G43" s="25">
        <f t="shared" si="3"/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24">
        <v>25</v>
      </c>
      <c r="B44" s="11" t="s">
        <v>68</v>
      </c>
      <c r="C44" s="12" t="s">
        <v>69</v>
      </c>
      <c r="D44" s="13">
        <v>3</v>
      </c>
      <c r="E44" s="13"/>
      <c r="F44" s="13">
        <f t="shared" si="2"/>
        <v>0</v>
      </c>
      <c r="G44" s="25">
        <f t="shared" si="3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24">
        <v>26</v>
      </c>
      <c r="B45" s="11" t="s">
        <v>70</v>
      </c>
      <c r="C45" s="12" t="s">
        <v>71</v>
      </c>
      <c r="D45" s="13">
        <v>1</v>
      </c>
      <c r="E45" s="13"/>
      <c r="F45" s="13">
        <f t="shared" si="2"/>
        <v>0</v>
      </c>
      <c r="G45" s="25">
        <f t="shared" si="3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24">
        <v>27</v>
      </c>
      <c r="B46" s="11" t="s">
        <v>72</v>
      </c>
      <c r="C46" s="12" t="s">
        <v>73</v>
      </c>
      <c r="D46" s="13">
        <v>2</v>
      </c>
      <c r="E46" s="13"/>
      <c r="F46" s="13">
        <f t="shared" si="2"/>
        <v>0</v>
      </c>
      <c r="G46" s="25">
        <f t="shared" si="3"/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24">
        <v>28</v>
      </c>
      <c r="B47" s="11" t="s">
        <v>74</v>
      </c>
      <c r="C47" s="12" t="s">
        <v>75</v>
      </c>
      <c r="D47" s="13">
        <v>2</v>
      </c>
      <c r="E47" s="13"/>
      <c r="F47" s="13">
        <f t="shared" si="2"/>
        <v>0</v>
      </c>
      <c r="G47" s="25">
        <f t="shared" si="3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24">
        <v>29</v>
      </c>
      <c r="B48" s="11" t="s">
        <v>76</v>
      </c>
      <c r="C48" s="12" t="s">
        <v>77</v>
      </c>
      <c r="D48" s="13">
        <v>2</v>
      </c>
      <c r="E48" s="13"/>
      <c r="F48" s="13">
        <f t="shared" si="2"/>
        <v>0</v>
      </c>
      <c r="G48" s="25">
        <f t="shared" si="3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24">
        <v>30</v>
      </c>
      <c r="B49" s="11" t="s">
        <v>78</v>
      </c>
      <c r="C49" s="12" t="s">
        <v>79</v>
      </c>
      <c r="D49" s="13">
        <v>1</v>
      </c>
      <c r="E49" s="13"/>
      <c r="F49" s="13">
        <f t="shared" si="2"/>
        <v>0</v>
      </c>
      <c r="G49" s="25">
        <f t="shared" si="3"/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24">
        <v>31</v>
      </c>
      <c r="B50" s="11" t="s">
        <v>80</v>
      </c>
      <c r="C50" s="12" t="s">
        <v>81</v>
      </c>
      <c r="D50" s="13">
        <v>3</v>
      </c>
      <c r="E50" s="13"/>
      <c r="F50" s="13">
        <f t="shared" si="2"/>
        <v>0</v>
      </c>
      <c r="G50" s="25">
        <f t="shared" si="3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24">
        <v>32</v>
      </c>
      <c r="B51" s="11" t="s">
        <v>82</v>
      </c>
      <c r="C51" s="12" t="s">
        <v>83</v>
      </c>
      <c r="D51" s="13">
        <v>3</v>
      </c>
      <c r="E51" s="13"/>
      <c r="F51" s="13">
        <f t="shared" si="2"/>
        <v>0</v>
      </c>
      <c r="G51" s="25">
        <f t="shared" si="3"/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24">
        <v>33</v>
      </c>
      <c r="B52" s="11" t="s">
        <v>84</v>
      </c>
      <c r="C52" s="12" t="s">
        <v>85</v>
      </c>
      <c r="D52" s="13">
        <v>1</v>
      </c>
      <c r="E52" s="13"/>
      <c r="F52" s="13">
        <f t="shared" si="2"/>
        <v>0</v>
      </c>
      <c r="G52" s="25">
        <f t="shared" si="3"/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24">
        <v>34</v>
      </c>
      <c r="B53" s="26" t="s">
        <v>86</v>
      </c>
      <c r="C53" s="27" t="s">
        <v>87</v>
      </c>
      <c r="D53" s="14">
        <v>3</v>
      </c>
      <c r="E53" s="14"/>
      <c r="F53" s="13">
        <f t="shared" si="2"/>
        <v>0</v>
      </c>
      <c r="G53" s="25">
        <f t="shared" si="3"/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24">
        <v>35</v>
      </c>
      <c r="B54" s="11" t="s">
        <v>88</v>
      </c>
      <c r="C54" s="12" t="s">
        <v>89</v>
      </c>
      <c r="D54" s="13">
        <v>3</v>
      </c>
      <c r="E54" s="13"/>
      <c r="F54" s="13">
        <f t="shared" si="2"/>
        <v>0</v>
      </c>
      <c r="G54" s="25">
        <f t="shared" si="3"/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24">
        <v>36</v>
      </c>
      <c r="B55" s="28" t="s">
        <v>90</v>
      </c>
      <c r="C55" s="29" t="s">
        <v>91</v>
      </c>
      <c r="D55" s="30">
        <v>1</v>
      </c>
      <c r="E55" s="14"/>
      <c r="F55" s="13">
        <f t="shared" si="2"/>
        <v>0</v>
      </c>
      <c r="G55" s="25">
        <f t="shared" si="3"/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24">
        <v>37</v>
      </c>
      <c r="B56" s="11" t="s">
        <v>92</v>
      </c>
      <c r="C56" s="12" t="s">
        <v>93</v>
      </c>
      <c r="D56" s="13">
        <v>2</v>
      </c>
      <c r="E56" s="13"/>
      <c r="F56" s="13">
        <f t="shared" si="2"/>
        <v>0</v>
      </c>
      <c r="G56" s="25">
        <f t="shared" si="3"/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24">
        <v>38</v>
      </c>
      <c r="B57" s="28" t="s">
        <v>94</v>
      </c>
      <c r="C57" s="29" t="s">
        <v>95</v>
      </c>
      <c r="D57" s="30">
        <v>1</v>
      </c>
      <c r="E57" s="14"/>
      <c r="F57" s="13">
        <f t="shared" si="2"/>
        <v>0</v>
      </c>
      <c r="G57" s="25">
        <f t="shared" si="3"/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24">
        <v>39</v>
      </c>
      <c r="B58" s="11" t="s">
        <v>96</v>
      </c>
      <c r="C58" s="12" t="s">
        <v>97</v>
      </c>
      <c r="D58" s="13">
        <v>2</v>
      </c>
      <c r="E58" s="13"/>
      <c r="F58" s="13">
        <f t="shared" si="2"/>
        <v>0</v>
      </c>
      <c r="G58" s="25">
        <f t="shared" si="3"/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24">
        <v>40</v>
      </c>
      <c r="B59" s="28" t="s">
        <v>98</v>
      </c>
      <c r="C59" s="29" t="s">
        <v>99</v>
      </c>
      <c r="D59" s="30">
        <v>1</v>
      </c>
      <c r="E59" s="14"/>
      <c r="F59" s="13">
        <f t="shared" si="2"/>
        <v>0</v>
      </c>
      <c r="G59" s="25">
        <f t="shared" si="3"/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24">
        <v>41</v>
      </c>
      <c r="B60" s="11" t="s">
        <v>100</v>
      </c>
      <c r="C60" s="12" t="s">
        <v>101</v>
      </c>
      <c r="D60" s="13">
        <v>3</v>
      </c>
      <c r="E60" s="13"/>
      <c r="F60" s="13">
        <f t="shared" si="2"/>
        <v>0</v>
      </c>
      <c r="G60" s="25">
        <f t="shared" si="3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24">
        <v>42</v>
      </c>
      <c r="B61" s="28" t="s">
        <v>102</v>
      </c>
      <c r="C61" s="29" t="s">
        <v>103</v>
      </c>
      <c r="D61" s="30">
        <v>1</v>
      </c>
      <c r="E61" s="14"/>
      <c r="F61" s="90">
        <f t="shared" si="2"/>
        <v>0</v>
      </c>
      <c r="G61" s="91">
        <f t="shared" si="3"/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thickBot="1" x14ac:dyDescent="0.3">
      <c r="A62" s="31">
        <v>43</v>
      </c>
      <c r="B62" s="32" t="s">
        <v>104</v>
      </c>
      <c r="C62" s="33" t="s">
        <v>105</v>
      </c>
      <c r="D62" s="34">
        <v>2</v>
      </c>
      <c r="E62" s="88"/>
      <c r="F62" s="92">
        <f>IF(E62="A",4,IF(E62="B+",3.5,IF(E62="B",3,IF(E62="C+",2.5,IF(E62="C",2,0)))))</f>
        <v>0</v>
      </c>
      <c r="G62" s="89">
        <f>D62*F62</f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3"/>
      <c r="B65" s="3"/>
      <c r="C65" s="3"/>
      <c r="D65" s="35"/>
      <c r="E65" s="3"/>
      <c r="F65" s="3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36"/>
      <c r="E66" s="1"/>
      <c r="F66" s="1"/>
      <c r="G66" s="37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80" t="s">
        <v>11</v>
      </c>
      <c r="B67" s="81" t="s">
        <v>12</v>
      </c>
      <c r="C67" s="81" t="s">
        <v>13</v>
      </c>
      <c r="D67" s="81" t="s">
        <v>14</v>
      </c>
      <c r="E67" s="84" t="s">
        <v>106</v>
      </c>
      <c r="F67" s="85" t="s">
        <v>16</v>
      </c>
      <c r="G67" s="82" t="s">
        <v>17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77"/>
      <c r="B68" s="79"/>
      <c r="C68" s="79"/>
      <c r="D68" s="79"/>
      <c r="E68" s="79"/>
      <c r="F68" s="79"/>
      <c r="G68" s="8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38">
        <v>44</v>
      </c>
      <c r="B69" s="28" t="s">
        <v>107</v>
      </c>
      <c r="C69" s="29" t="s">
        <v>108</v>
      </c>
      <c r="D69" s="30">
        <v>2</v>
      </c>
      <c r="E69" s="14"/>
      <c r="F69" s="14">
        <f>IF(E69="A",4,IF(E69="B+",3.5,IF(E69="B",3,IF(E69="C+",2.5,IF(E69="C",2,0)))))</f>
        <v>0</v>
      </c>
      <c r="G69" s="25">
        <f>D69*F69</f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24">
        <v>45</v>
      </c>
      <c r="B70" s="11" t="s">
        <v>109</v>
      </c>
      <c r="C70" s="12" t="s">
        <v>110</v>
      </c>
      <c r="D70" s="13">
        <v>3</v>
      </c>
      <c r="E70" s="13"/>
      <c r="F70" s="14">
        <f t="shared" ref="F69:F85" si="4">IF(E70="A",4,IF(E70="B+",3.5,IF(E70="B",3,IF(E70="C+",2.5,IF(E70="C",2,0)))))</f>
        <v>0</v>
      </c>
      <c r="G70" s="25">
        <f t="shared" ref="G69:G85" si="5">D70*F70</f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38">
        <v>46</v>
      </c>
      <c r="B71" s="11" t="s">
        <v>111</v>
      </c>
      <c r="C71" s="12" t="s">
        <v>112</v>
      </c>
      <c r="D71" s="13">
        <v>3</v>
      </c>
      <c r="E71" s="13"/>
      <c r="F71" s="14">
        <f t="shared" si="4"/>
        <v>0</v>
      </c>
      <c r="G71" s="25">
        <f t="shared" si="5"/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24">
        <v>47</v>
      </c>
      <c r="B72" s="11" t="s">
        <v>113</v>
      </c>
      <c r="C72" s="12" t="s">
        <v>114</v>
      </c>
      <c r="D72" s="13">
        <v>1</v>
      </c>
      <c r="E72" s="13"/>
      <c r="F72" s="14">
        <f t="shared" si="4"/>
        <v>0</v>
      </c>
      <c r="G72" s="25">
        <f t="shared" si="5"/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38">
        <v>48</v>
      </c>
      <c r="B73" s="11" t="s">
        <v>115</v>
      </c>
      <c r="C73" s="12" t="s">
        <v>116</v>
      </c>
      <c r="D73" s="13">
        <v>3</v>
      </c>
      <c r="E73" s="13"/>
      <c r="F73" s="14">
        <f t="shared" si="4"/>
        <v>0</v>
      </c>
      <c r="G73" s="25">
        <f t="shared" si="5"/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24">
        <v>49</v>
      </c>
      <c r="B74" s="11" t="s">
        <v>117</v>
      </c>
      <c r="C74" s="12" t="s">
        <v>118</v>
      </c>
      <c r="D74" s="13">
        <v>1</v>
      </c>
      <c r="E74" s="13"/>
      <c r="F74" s="14">
        <f t="shared" si="4"/>
        <v>0</v>
      </c>
      <c r="G74" s="25">
        <f t="shared" si="5"/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38">
        <v>50</v>
      </c>
      <c r="B75" s="11" t="s">
        <v>119</v>
      </c>
      <c r="C75" s="12" t="s">
        <v>120</v>
      </c>
      <c r="D75" s="13">
        <v>3</v>
      </c>
      <c r="E75" s="13"/>
      <c r="F75" s="14">
        <f t="shared" si="4"/>
        <v>0</v>
      </c>
      <c r="G75" s="25">
        <f t="shared" si="5"/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24">
        <v>51</v>
      </c>
      <c r="B76" s="11" t="s">
        <v>121</v>
      </c>
      <c r="C76" s="12" t="s">
        <v>122</v>
      </c>
      <c r="D76" s="13">
        <v>1</v>
      </c>
      <c r="E76" s="13"/>
      <c r="F76" s="14">
        <f t="shared" si="4"/>
        <v>0</v>
      </c>
      <c r="G76" s="25">
        <f t="shared" si="5"/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38">
        <v>52</v>
      </c>
      <c r="B77" s="11" t="s">
        <v>123</v>
      </c>
      <c r="C77" s="12" t="s">
        <v>124</v>
      </c>
      <c r="D77" s="13">
        <v>2</v>
      </c>
      <c r="E77" s="13"/>
      <c r="F77" s="14">
        <f t="shared" si="4"/>
        <v>0</v>
      </c>
      <c r="G77" s="25">
        <f t="shared" si="5"/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24">
        <v>53</v>
      </c>
      <c r="B78" s="11" t="s">
        <v>125</v>
      </c>
      <c r="C78" s="12" t="s">
        <v>126</v>
      </c>
      <c r="D78" s="13">
        <v>2</v>
      </c>
      <c r="E78" s="13"/>
      <c r="F78" s="14">
        <f t="shared" si="4"/>
        <v>0</v>
      </c>
      <c r="G78" s="25">
        <f t="shared" si="5"/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38">
        <v>54</v>
      </c>
      <c r="B79" s="11" t="s">
        <v>127</v>
      </c>
      <c r="C79" s="12" t="s">
        <v>128</v>
      </c>
      <c r="D79" s="13">
        <v>2</v>
      </c>
      <c r="E79" s="13"/>
      <c r="F79" s="14">
        <f t="shared" si="4"/>
        <v>0</v>
      </c>
      <c r="G79" s="25">
        <f t="shared" si="5"/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24">
        <v>55</v>
      </c>
      <c r="B80" s="11" t="s">
        <v>129</v>
      </c>
      <c r="C80" s="12" t="s">
        <v>130</v>
      </c>
      <c r="D80" s="13">
        <v>2</v>
      </c>
      <c r="E80" s="13"/>
      <c r="F80" s="14">
        <f t="shared" si="4"/>
        <v>0</v>
      </c>
      <c r="G80" s="25">
        <f t="shared" si="5"/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38">
        <v>56</v>
      </c>
      <c r="B81" s="26" t="s">
        <v>131</v>
      </c>
      <c r="C81" s="27" t="s">
        <v>132</v>
      </c>
      <c r="D81" s="13">
        <v>3</v>
      </c>
      <c r="E81" s="13"/>
      <c r="F81" s="14">
        <f t="shared" si="4"/>
        <v>0</v>
      </c>
      <c r="G81" s="25">
        <f t="shared" si="5"/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24">
        <v>57</v>
      </c>
      <c r="B82" s="26" t="s">
        <v>133</v>
      </c>
      <c r="C82" s="27" t="s">
        <v>134</v>
      </c>
      <c r="D82" s="18">
        <v>2</v>
      </c>
      <c r="E82" s="18"/>
      <c r="F82" s="14">
        <f t="shared" si="4"/>
        <v>0</v>
      </c>
      <c r="G82" s="25">
        <f t="shared" si="5"/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38">
        <v>58</v>
      </c>
      <c r="B83" s="11" t="s">
        <v>135</v>
      </c>
      <c r="C83" s="27" t="s">
        <v>136</v>
      </c>
      <c r="D83" s="18">
        <v>1</v>
      </c>
      <c r="E83" s="18"/>
      <c r="F83" s="14">
        <f t="shared" si="4"/>
        <v>0</v>
      </c>
      <c r="G83" s="25">
        <f t="shared" si="5"/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24">
        <v>59</v>
      </c>
      <c r="B84" s="11" t="s">
        <v>137</v>
      </c>
      <c r="C84" s="27" t="s">
        <v>138</v>
      </c>
      <c r="D84" s="13">
        <v>1</v>
      </c>
      <c r="E84" s="13"/>
      <c r="F84" s="14">
        <f t="shared" si="4"/>
        <v>0</v>
      </c>
      <c r="G84" s="25">
        <f t="shared" si="5"/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38">
        <v>60</v>
      </c>
      <c r="B85" s="11" t="s">
        <v>139</v>
      </c>
      <c r="C85" s="12" t="s">
        <v>140</v>
      </c>
      <c r="D85" s="13">
        <v>6</v>
      </c>
      <c r="E85" s="13"/>
      <c r="F85" s="14">
        <f>IF(E85="A",4,IF(E85="B+",3.5,IF(E85="B",3,IF(E85="C+",2.5,IF(E85="C",2,0)))))</f>
        <v>0</v>
      </c>
      <c r="G85" s="25">
        <f>D85*F85</f>
        <v>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75" t="s">
        <v>141</v>
      </c>
      <c r="B86" s="51"/>
      <c r="C86" s="8"/>
      <c r="D86" s="8"/>
      <c r="E86" s="8"/>
      <c r="F86" s="8"/>
      <c r="G86" s="2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39">
        <v>61</v>
      </c>
      <c r="B87" s="26" t="s">
        <v>142</v>
      </c>
      <c r="C87" s="27" t="s">
        <v>143</v>
      </c>
      <c r="D87" s="14">
        <v>2</v>
      </c>
      <c r="E87" s="14"/>
      <c r="F87" s="14">
        <f>IF(E87="A",4,IF(E87="B+",3.5,IF(E87="B",3,IF(E87="C+",2.5,IF(E87="C",2,0)))))</f>
        <v>0</v>
      </c>
      <c r="G87" s="25">
        <f>D87*F87</f>
        <v>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24">
        <v>62</v>
      </c>
      <c r="B88" s="11" t="s">
        <v>144</v>
      </c>
      <c r="C88" s="27" t="s">
        <v>145</v>
      </c>
      <c r="D88" s="13">
        <v>2</v>
      </c>
      <c r="E88" s="13"/>
      <c r="F88" s="14">
        <f t="shared" ref="F87:F95" si="6">IF(E88="A",4,IF(E88="B+",3.5,IF(E88="B",3,IF(E88="C+",2.5,IF(E88="C",2,0)))))</f>
        <v>0</v>
      </c>
      <c r="G88" s="25">
        <f t="shared" ref="G87:G95" si="7">D88*F88</f>
        <v>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39">
        <v>63</v>
      </c>
      <c r="B89" s="11" t="s">
        <v>146</v>
      </c>
      <c r="C89" s="27" t="s">
        <v>147</v>
      </c>
      <c r="D89" s="13">
        <v>1</v>
      </c>
      <c r="E89" s="13"/>
      <c r="F89" s="14">
        <f t="shared" si="6"/>
        <v>0</v>
      </c>
      <c r="G89" s="25">
        <f t="shared" si="7"/>
        <v>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24">
        <v>64</v>
      </c>
      <c r="B90" s="11" t="s">
        <v>148</v>
      </c>
      <c r="C90" s="27" t="s">
        <v>149</v>
      </c>
      <c r="D90" s="13">
        <v>2</v>
      </c>
      <c r="E90" s="13"/>
      <c r="F90" s="14">
        <f t="shared" si="6"/>
        <v>0</v>
      </c>
      <c r="G90" s="25">
        <f t="shared" si="7"/>
        <v>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39">
        <v>65</v>
      </c>
      <c r="B91" s="3" t="s">
        <v>150</v>
      </c>
      <c r="C91" s="27" t="s">
        <v>151</v>
      </c>
      <c r="D91" s="13">
        <v>1</v>
      </c>
      <c r="E91" s="13"/>
      <c r="F91" s="14">
        <f t="shared" si="6"/>
        <v>0</v>
      </c>
      <c r="G91" s="25">
        <f t="shared" si="7"/>
        <v>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24">
        <v>66</v>
      </c>
      <c r="B92" s="11" t="s">
        <v>152</v>
      </c>
      <c r="C92" s="27" t="s">
        <v>153</v>
      </c>
      <c r="D92" s="13">
        <v>2</v>
      </c>
      <c r="E92" s="13"/>
      <c r="F92" s="14">
        <f t="shared" si="6"/>
        <v>0</v>
      </c>
      <c r="G92" s="25">
        <f t="shared" si="7"/>
        <v>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39">
        <v>67</v>
      </c>
      <c r="B93" s="11" t="s">
        <v>154</v>
      </c>
      <c r="C93" s="27" t="s">
        <v>155</v>
      </c>
      <c r="D93" s="13">
        <v>1</v>
      </c>
      <c r="E93" s="13"/>
      <c r="F93" s="14">
        <f t="shared" si="6"/>
        <v>0</v>
      </c>
      <c r="G93" s="25">
        <f t="shared" si="7"/>
        <v>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24">
        <v>68</v>
      </c>
      <c r="B94" s="11" t="s">
        <v>156</v>
      </c>
      <c r="C94" s="27" t="s">
        <v>157</v>
      </c>
      <c r="D94" s="13">
        <v>2</v>
      </c>
      <c r="E94" s="13"/>
      <c r="F94" s="14">
        <f t="shared" si="6"/>
        <v>0</v>
      </c>
      <c r="G94" s="25">
        <f t="shared" si="7"/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39">
        <v>69</v>
      </c>
      <c r="B95" s="11" t="s">
        <v>158</v>
      </c>
      <c r="C95" s="27" t="s">
        <v>159</v>
      </c>
      <c r="D95" s="13">
        <v>2</v>
      </c>
      <c r="E95" s="13"/>
      <c r="F95" s="14">
        <f>IF(E95="A",4,IF(E95="B+",3.5,IF(E95="B",3,IF(E95="C+",2.5,IF(E95="C",2,0)))))</f>
        <v>0</v>
      </c>
      <c r="G95" s="25">
        <f>D95*F95</f>
        <v>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74" t="s">
        <v>160</v>
      </c>
      <c r="B96" s="49"/>
      <c r="C96" s="17"/>
      <c r="D96" s="1"/>
      <c r="E96" s="1"/>
      <c r="F96" s="1"/>
      <c r="G96" s="40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24">
        <v>70</v>
      </c>
      <c r="B97" s="11" t="s">
        <v>161</v>
      </c>
      <c r="C97" s="12" t="s">
        <v>162</v>
      </c>
      <c r="D97" s="13">
        <v>2</v>
      </c>
      <c r="E97" s="13"/>
      <c r="F97" s="13">
        <f>IF(E97="A",4,IF(E97="B+",3.5,IF(E97="B",3,IF(E97="C+",2.5,IF(E97="C",2,0)))))</f>
        <v>0</v>
      </c>
      <c r="G97" s="25">
        <f>D97*F97</f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24">
        <v>71</v>
      </c>
      <c r="B98" s="11" t="s">
        <v>163</v>
      </c>
      <c r="C98" s="12" t="s">
        <v>164</v>
      </c>
      <c r="D98" s="13">
        <v>2</v>
      </c>
      <c r="E98" s="13"/>
      <c r="F98" s="14">
        <f t="shared" ref="F97:F99" si="8">IF(E98="A",4,IF(E98="B+",3.5,IF(E98="B",3,IF(E98="C+",2.5,IF(E98="C",2,0)))))</f>
        <v>0</v>
      </c>
      <c r="G98" s="25">
        <f t="shared" ref="G97:G99" si="9">D98*F98</f>
        <v>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24">
        <v>72</v>
      </c>
      <c r="B99" s="11" t="s">
        <v>165</v>
      </c>
      <c r="C99" s="12" t="s">
        <v>166</v>
      </c>
      <c r="D99" s="13">
        <v>2</v>
      </c>
      <c r="E99" s="13"/>
      <c r="F99" s="14">
        <f>IF(E99="A",4,IF(E99="B+",3.5,IF(E99="B",3,IF(E99="C+",2.5,IF(E99="C",2,0)))))</f>
        <v>0</v>
      </c>
      <c r="G99" s="25">
        <f>D99*F99</f>
        <v>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24"/>
      <c r="B100" s="11"/>
      <c r="C100" s="12"/>
      <c r="D100" s="13"/>
      <c r="E100" s="13"/>
      <c r="F100" s="13"/>
      <c r="G100" s="2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50" t="s">
        <v>167</v>
      </c>
      <c r="B101" s="51"/>
      <c r="C101" s="52"/>
      <c r="D101" s="13">
        <f>SUM(D19:D100)</f>
        <v>145</v>
      </c>
      <c r="E101" s="13"/>
      <c r="F101" s="13"/>
      <c r="G101" s="41">
        <f>SUM(G19:G99)</f>
        <v>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75" t="s">
        <v>168</v>
      </c>
      <c r="B102" s="51"/>
      <c r="C102" s="42">
        <f>SUM(G101/139)</f>
        <v>0</v>
      </c>
      <c r="D102" s="8"/>
      <c r="E102" s="8"/>
      <c r="F102" s="8"/>
      <c r="G102" s="9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75" t="s">
        <v>169</v>
      </c>
      <c r="B103" s="52"/>
      <c r="C103" s="69" t="s">
        <v>170</v>
      </c>
      <c r="D103" s="51"/>
      <c r="E103" s="51"/>
      <c r="F103" s="51"/>
      <c r="G103" s="70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46" t="s">
        <v>171</v>
      </c>
      <c r="B104" s="47"/>
      <c r="C104" s="64"/>
      <c r="D104" s="58"/>
      <c r="E104" s="58"/>
      <c r="F104" s="58"/>
      <c r="G104" s="59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48"/>
      <c r="B105" s="49"/>
      <c r="C105" s="65"/>
      <c r="D105" s="61"/>
      <c r="E105" s="61"/>
      <c r="F105" s="61"/>
      <c r="G105" s="6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48"/>
      <c r="B106" s="49"/>
      <c r="C106" s="65"/>
      <c r="D106" s="61"/>
      <c r="E106" s="61"/>
      <c r="F106" s="61"/>
      <c r="G106" s="6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48"/>
      <c r="B107" s="49"/>
      <c r="C107" s="66"/>
      <c r="D107" s="67"/>
      <c r="E107" s="67"/>
      <c r="F107" s="67"/>
      <c r="G107" s="68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43"/>
      <c r="B108" s="44"/>
      <c r="C108" s="44"/>
      <c r="D108" s="57" t="s">
        <v>172</v>
      </c>
      <c r="E108" s="58"/>
      <c r="F108" s="58"/>
      <c r="G108" s="59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60" t="s">
        <v>173</v>
      </c>
      <c r="B109" s="61"/>
      <c r="C109" s="35"/>
      <c r="D109" s="62" t="s">
        <v>174</v>
      </c>
      <c r="E109" s="61"/>
      <c r="F109" s="61"/>
      <c r="G109" s="6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45"/>
      <c r="B110" s="1"/>
      <c r="C110" s="36"/>
      <c r="D110" s="1"/>
      <c r="E110" s="1"/>
      <c r="F110" s="1"/>
      <c r="G110" s="40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45"/>
      <c r="B111" s="1"/>
      <c r="C111" s="1"/>
      <c r="D111" s="1"/>
      <c r="E111" s="1"/>
      <c r="F111" s="1"/>
      <c r="G111" s="40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45"/>
      <c r="B112" s="1"/>
      <c r="C112" s="1"/>
      <c r="D112" s="1"/>
      <c r="E112" s="1"/>
      <c r="F112" s="1"/>
      <c r="G112" s="40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53" t="s">
        <v>175</v>
      </c>
      <c r="B113" s="54"/>
      <c r="C113" s="37"/>
      <c r="D113" s="55" t="s">
        <v>176</v>
      </c>
      <c r="E113" s="54"/>
      <c r="F113" s="54"/>
      <c r="G113" s="56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D67:D68"/>
    <mergeCell ref="G67:G68"/>
    <mergeCell ref="E67:E68"/>
    <mergeCell ref="F67:F68"/>
    <mergeCell ref="C67:C68"/>
    <mergeCell ref="A96:B96"/>
    <mergeCell ref="A102:B102"/>
    <mergeCell ref="A27:B27"/>
    <mergeCell ref="A67:A68"/>
    <mergeCell ref="B67:B68"/>
    <mergeCell ref="A86:B86"/>
    <mergeCell ref="A8:G8"/>
    <mergeCell ref="A9:G9"/>
    <mergeCell ref="A18:B18"/>
    <mergeCell ref="A16:A17"/>
    <mergeCell ref="B16:B17"/>
    <mergeCell ref="C16:C17"/>
    <mergeCell ref="D16:D17"/>
    <mergeCell ref="E16:E17"/>
    <mergeCell ref="F16:F17"/>
    <mergeCell ref="G16:G17"/>
    <mergeCell ref="A104:B107"/>
    <mergeCell ref="A101:C101"/>
    <mergeCell ref="A113:B113"/>
    <mergeCell ref="D113:G113"/>
    <mergeCell ref="D108:G108"/>
    <mergeCell ref="A109:B109"/>
    <mergeCell ref="D109:G109"/>
    <mergeCell ref="C104:G107"/>
    <mergeCell ref="C103:G103"/>
    <mergeCell ref="A103:B103"/>
  </mergeCells>
  <printOptions horizontalCentered="1"/>
  <pageMargins left="0.7" right="0.7" top="0.75" bottom="0.75" header="0" footer="0"/>
  <pageSetup paperSize="5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INDUSTRI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ITBiologi</cp:lastModifiedBy>
  <dcterms:created xsi:type="dcterms:W3CDTF">2007-12-21T04:18:02Z</dcterms:created>
  <dcterms:modified xsi:type="dcterms:W3CDTF">2019-09-25T03:08:36Z</dcterms:modified>
</cp:coreProperties>
</file>